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E41545FD-94D9-41F4-97AD-CC92EB3D551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12  REVETEMENTS DE SOLS" sheetId="1" r:id="rId1"/>
  </sheets>
  <definedNames>
    <definedName name="_xlnm.Print_Titles" localSheetId="0">'LOT 12  REVETEMENTS DE SOLS'!$1:$5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" l="1"/>
  <c r="M44" i="1"/>
  <c r="M43" i="1"/>
  <c r="M42" i="1"/>
  <c r="M41" i="1"/>
  <c r="M38" i="1"/>
  <c r="M36" i="1"/>
  <c r="M35" i="1"/>
  <c r="M34" i="1"/>
  <c r="M30" i="1"/>
  <c r="M29" i="1"/>
  <c r="M28" i="1"/>
  <c r="M25" i="1"/>
  <c r="M24" i="1"/>
  <c r="M21" i="1"/>
  <c r="M20" i="1"/>
  <c r="M16" i="1"/>
  <c r="M47" i="1"/>
  <c r="M31" i="1" l="1"/>
  <c r="M39" i="1"/>
  <c r="M22" i="1"/>
  <c r="M26" i="1"/>
  <c r="M45" i="1"/>
  <c r="M46" i="1"/>
  <c r="M48" i="1" s="1"/>
  <c r="M18" i="1"/>
</calcChain>
</file>

<file path=xl/sharedStrings.xml><?xml version="1.0" encoding="utf-8"?>
<sst xmlns="http://schemas.openxmlformats.org/spreadsheetml/2006/main" count="107" uniqueCount="92">
  <si>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</si>
  <si>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</si>
  <si>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</si>
  <si>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</si>
  <si>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</si>
  <si>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</si>
  <si>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</si>
  <si>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</si>
  <si>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</si>
  <si>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</si>
  <si>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</si>
  <si>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</si>
  <si>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</si>
  <si>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</si>
  <si>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</si>
  <si>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12</t>
  </si>
  <si>
    <t>REVETEMENTS DE SOLS</t>
  </si>
  <si>
    <t>2</t>
  </si>
  <si>
    <t>CAHIER DES CLAUSES TECHNIQUES PARTICULIERES</t>
  </si>
  <si>
    <t>2.1</t>
  </si>
  <si>
    <t>2.1.1</t>
  </si>
  <si>
    <t>Études &amp; Plans d'exécution</t>
  </si>
  <si>
    <t>ft</t>
  </si>
  <si>
    <t>Sous-Total HT de ETUDES</t>
  </si>
  <si>
    <t>2.2</t>
  </si>
  <si>
    <t>TRAVAUX PREPARATOIRES / DEPOSES</t>
  </si>
  <si>
    <t>2.2.1</t>
  </si>
  <si>
    <t>Dépose de revêtements de sols souples compris plinthes</t>
  </si>
  <si>
    <t>PM</t>
  </si>
  <si>
    <t>2.2.2</t>
  </si>
  <si>
    <t>Raccords et reprises</t>
  </si>
  <si>
    <t>Sous-Total HT de TRAVAUX PREPARATOIRES / DEPOSES</t>
  </si>
  <si>
    <t>2.3</t>
  </si>
  <si>
    <t>PREPARATION DES SUPPORTS</t>
  </si>
  <si>
    <t>2.3.1</t>
  </si>
  <si>
    <t>Enduit de lissage sur support béton neuf</t>
  </si>
  <si>
    <t>m²</t>
  </si>
  <si>
    <t>2.3.2</t>
  </si>
  <si>
    <t>Barrière anti-remontée d'humidité</t>
  </si>
  <si>
    <t>Sous-Total HT de PREPARATION DES SUPPORTS</t>
  </si>
  <si>
    <t>2.4</t>
  </si>
  <si>
    <t>PLANCHER TECHNIQUE</t>
  </si>
  <si>
    <t>2.4.1</t>
  </si>
  <si>
    <t>Plancher technique métallique</t>
  </si>
  <si>
    <t>2.4.2</t>
  </si>
  <si>
    <t>Passe câbles</t>
  </si>
  <si>
    <t>2.4.3</t>
  </si>
  <si>
    <t>Boîtiers de sols</t>
  </si>
  <si>
    <t>Sous-Total HT de PLANCHER TECHNIQUE</t>
  </si>
  <si>
    <t>2.5</t>
  </si>
  <si>
    <t>REVETEMENTS DE SOLS SOUPLES</t>
  </si>
  <si>
    <t>2.5.1</t>
  </si>
  <si>
    <t>SOLS SOUPLES EN LÈS</t>
  </si>
  <si>
    <t>2.5.1.1</t>
  </si>
  <si>
    <t>Revêtement de sol FORBO référence SARLON TRAFIC 33 (U3 P3) 15db</t>
  </si>
  <si>
    <t>2.5.1.2</t>
  </si>
  <si>
    <t>Revêtement de sol FORBO référence SARLON TRAFIC 43 (U4 P3) 15db</t>
  </si>
  <si>
    <t>2.5.1.3</t>
  </si>
  <si>
    <t>Revêtement de sol de marque TARKETT référence iQ GRANIT SD (Dissipateur)</t>
  </si>
  <si>
    <t>2.5.2</t>
  </si>
  <si>
    <t>REVETEMENTS POUR ESCALIER</t>
  </si>
  <si>
    <t>2.5.2.1</t>
  </si>
  <si>
    <t>Revêtement de sol FORBO référence SARLON MARCHES</t>
  </si>
  <si>
    <t>Sous-Total HT de REVETEMENTS DE SOLS SOUPLES</t>
  </si>
  <si>
    <t>2.6</t>
  </si>
  <si>
    <t>OUVRAGES DIVERS</t>
  </si>
  <si>
    <t>2.6.1</t>
  </si>
  <si>
    <t>Barres de seuils inox</t>
  </si>
  <si>
    <t>ml</t>
  </si>
  <si>
    <t>2.6.2</t>
  </si>
  <si>
    <t>Avertisseur visuel et tactile</t>
  </si>
  <si>
    <t>u</t>
  </si>
  <si>
    <t>2.6.3</t>
  </si>
  <si>
    <t>Couvre-joints de dilatation</t>
  </si>
  <si>
    <t>2.6.4</t>
  </si>
  <si>
    <t>Façon de surbot</t>
  </si>
  <si>
    <t>Sous-Total HT de OUVRAGES DIVERS</t>
  </si>
  <si>
    <t>MONTANT TVA - 20,00%</t>
  </si>
  <si>
    <t>DEPENSES D'INVESTISSEMENT</t>
  </si>
  <si>
    <t>2.1.2</t>
  </si>
  <si>
    <t>doe</t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</si>
  <si>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</si>
  <si>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</si>
  <si>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</si>
  <si>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</si>
  <si>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</si>
  <si>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</si>
  <si>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</si>
  <si>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Décomposition du Prix Global et Forfaitaire</t>
  </si>
  <si>
    <t>LOT n°12. REVETEMENTS DE SOLS</t>
  </si>
  <si>
    <t>MONTANT HT - 12 - REVETEMENTS DE SOLS</t>
  </si>
  <si>
    <t>MONTANT TTC - 12 - REVETEMENTS DE 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</si>
</sst>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6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4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left" vertical="center" wrapText="1" indent="2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5" fillId="5" borderId="16" xfId="0" applyFont="1" applyFill="1" applyBorder="1" applyAlignment="1" applyProtection="1">
      <alignment horizontal="center" vertical="center"/>
    </xf>
    <xf numFmtId="0" fontId="15" fillId="5" borderId="18" xfId="0" applyFont="1" applyFill="1" applyBorder="1" applyAlignment="1" applyProtection="1">
      <alignment horizontal="center" vertical="center"/>
    </xf>
    <xf numFmtId="0" fontId="15" fillId="5" borderId="20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7"/>
  <sheetViews>
    <sheetView showZeros="0" tabSelected="1" workbookViewId="0">
      <pane ySplit="6" topLeftCell="A37" activePane="bottomLeft" state="frozen"/>
      <selection pane="bottomLeft" activeCell="C50" sqref="C50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80" t="s">
        <v>88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  <c r="N1" s="2"/>
    </row>
    <row r="2" spans="1:14" ht="19.5" customHeight="1" x14ac:dyDescent="0.15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3"/>
    </row>
    <row r="3" spans="1:14" ht="62.25" customHeight="1" x14ac:dyDescent="0.15">
      <c r="A3" s="4"/>
      <c r="B3" s="5"/>
      <c r="C3" s="75" t="s">
        <v>0</v>
      </c>
      <c r="D3" s="75"/>
      <c r="E3" s="76"/>
      <c r="F3" s="75"/>
      <c r="G3" s="76"/>
      <c r="H3" s="75"/>
      <c r="I3" s="76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5"/>
      <c r="D4" s="75"/>
      <c r="E4" s="76"/>
      <c r="F4" s="75"/>
      <c r="G4" s="76"/>
      <c r="H4" s="75"/>
      <c r="I4" s="76"/>
      <c r="J4" s="11"/>
      <c r="K4" s="11"/>
      <c r="L4" s="11"/>
      <c r="M4" s="10"/>
      <c r="N4" s="3"/>
    </row>
    <row r="5" spans="1:14" ht="4.5" customHeight="1" x14ac:dyDescent="0.15">
      <c r="A5" s="77" t="s">
        <v>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9"/>
      <c r="N5" s="12"/>
    </row>
    <row r="6" spans="1:14" ht="14.25" customHeight="1" x14ac:dyDescent="0.15">
      <c r="A6" s="72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4"/>
      <c r="N6" s="13"/>
    </row>
    <row r="7" spans="1:14" ht="15" customHeight="1" x14ac:dyDescent="0.15">
      <c r="A7" s="69" t="s">
        <v>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1"/>
      <c r="N7" s="3"/>
    </row>
    <row r="8" spans="1:14" ht="15" customHeight="1" x14ac:dyDescent="0.15">
      <c r="A8" s="66" t="s">
        <v>3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8"/>
      <c r="N8" s="3"/>
    </row>
    <row r="9" spans="1:14" ht="15" customHeight="1" x14ac:dyDescent="0.15">
      <c r="A9" s="66" t="s">
        <v>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8"/>
      <c r="N9" s="3"/>
    </row>
    <row r="10" spans="1:14" ht="15" customHeight="1" x14ac:dyDescent="0.15">
      <c r="A10" s="63" t="s">
        <v>5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5"/>
      <c r="N10" s="3"/>
    </row>
    <row r="11" spans="1:14" ht="28.5" customHeight="1" x14ac:dyDescent="0.15">
      <c r="A11" s="60" t="s">
        <v>89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2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17</v>
      </c>
      <c r="B14" s="31"/>
      <c r="C14" s="32" t="s">
        <v>18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19</v>
      </c>
      <c r="B15" s="31"/>
      <c r="C15" s="32" t="s">
        <v>78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20</v>
      </c>
      <c r="B16" s="34"/>
      <c r="C16" s="35" t="s">
        <v>21</v>
      </c>
      <c r="D16" s="36" t="s">
        <v>22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79</v>
      </c>
      <c r="B17" s="34"/>
      <c r="C17" s="35" t="s">
        <v>80</v>
      </c>
      <c r="D17" s="36" t="s">
        <v>22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>IF(ISNUMBER($K17),IF(ISNUMBER($G17),ROUND($K17*$G17,2),ROUND($K17*$F17,2)),IF(ISNUMBER($G17),ROUND($I17*$G17,2),ROUND($I17*$F17,2)))</f>
        <v>0</v>
      </c>
      <c r="N17" s="29"/>
    </row>
    <row r="18" spans="1:14" ht="31.5" customHeight="1" x14ac:dyDescent="0.15">
      <c r="A18" s="86" t="s">
        <v>23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44">
        <f>M$16</f>
        <v>0</v>
      </c>
      <c r="N18" s="45"/>
    </row>
    <row r="19" spans="1:14" ht="26.25" customHeight="1" x14ac:dyDescent="0.15">
      <c r="A19" s="30" t="s">
        <v>24</v>
      </c>
      <c r="B19" s="31"/>
      <c r="C19" s="32" t="s">
        <v>25</v>
      </c>
      <c r="D19" s="23"/>
      <c r="E19" s="24"/>
      <c r="F19" s="25"/>
      <c r="G19" s="26"/>
      <c r="H19" s="27"/>
      <c r="I19" s="24"/>
      <c r="J19" s="24"/>
      <c r="K19" s="24"/>
      <c r="L19" s="24"/>
      <c r="M19" s="28"/>
      <c r="N19" s="29"/>
    </row>
    <row r="20" spans="1:14" ht="22.5" customHeight="1" x14ac:dyDescent="0.15">
      <c r="A20" s="33" t="s">
        <v>26</v>
      </c>
      <c r="B20" s="34"/>
      <c r="C20" s="35" t="s">
        <v>27</v>
      </c>
      <c r="D20" s="36" t="s">
        <v>28</v>
      </c>
      <c r="E20" s="37"/>
      <c r="F20" s="38">
        <v>0</v>
      </c>
      <c r="G20" s="39"/>
      <c r="H20" s="40">
        <v>2</v>
      </c>
      <c r="I20" s="41"/>
      <c r="J20" s="42"/>
      <c r="K20" s="41"/>
      <c r="L20" s="41"/>
      <c r="M20" s="43">
        <f t="shared" ref="M20:M21" si="0">IF(ISNUMBER($K20),IF(ISNUMBER($G20),ROUND($K20*$G20,2),ROUND($K20*$F20,2)),IF(ISNUMBER($G20),ROUND($I20*$G20,2),ROUND($I20*$F20,2)))</f>
        <v>0</v>
      </c>
      <c r="N20" s="29"/>
    </row>
    <row r="21" spans="1:14" ht="22.5" customHeight="1" x14ac:dyDescent="0.15">
      <c r="A21" s="33" t="s">
        <v>29</v>
      </c>
      <c r="B21" s="34"/>
      <c r="C21" s="35" t="s">
        <v>30</v>
      </c>
      <c r="D21" s="36" t="s">
        <v>28</v>
      </c>
      <c r="E21" s="37"/>
      <c r="F21" s="38">
        <v>0</v>
      </c>
      <c r="G21" s="39"/>
      <c r="H21" s="40">
        <v>2</v>
      </c>
      <c r="I21" s="41"/>
      <c r="J21" s="42"/>
      <c r="K21" s="41"/>
      <c r="L21" s="41"/>
      <c r="M21" s="43">
        <f t="shared" si="0"/>
        <v>0</v>
      </c>
      <c r="N21" s="29"/>
    </row>
    <row r="22" spans="1:14" ht="31.5" customHeight="1" x14ac:dyDescent="0.15">
      <c r="A22" s="86" t="s">
        <v>31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44">
        <f>SUM(M$20:M$21)</f>
        <v>0</v>
      </c>
      <c r="N22" s="45"/>
    </row>
    <row r="23" spans="1:14" ht="26.25" customHeight="1" x14ac:dyDescent="0.15">
      <c r="A23" s="30" t="s">
        <v>32</v>
      </c>
      <c r="B23" s="31"/>
      <c r="C23" s="32" t="s">
        <v>33</v>
      </c>
      <c r="D23" s="23"/>
      <c r="E23" s="24"/>
      <c r="F23" s="25"/>
      <c r="G23" s="26"/>
      <c r="H23" s="27"/>
      <c r="I23" s="24"/>
      <c r="J23" s="24"/>
      <c r="K23" s="24"/>
      <c r="L23" s="24"/>
      <c r="M23" s="28"/>
      <c r="N23" s="29"/>
    </row>
    <row r="24" spans="1:14" ht="22.5" customHeight="1" x14ac:dyDescent="0.15">
      <c r="A24" s="33" t="s">
        <v>34</v>
      </c>
      <c r="B24" s="34"/>
      <c r="C24" s="35" t="s">
        <v>35</v>
      </c>
      <c r="D24" s="36" t="s">
        <v>36</v>
      </c>
      <c r="E24" s="46"/>
      <c r="F24" s="47">
        <v>0</v>
      </c>
      <c r="G24" s="48"/>
      <c r="H24" s="40">
        <v>2</v>
      </c>
      <c r="I24" s="41"/>
      <c r="J24" s="42"/>
      <c r="K24" s="41"/>
      <c r="L24" s="41"/>
      <c r="M24" s="43">
        <f t="shared" ref="M24:M25" si="1">IF(ISNUMBER($K24),IF(ISNUMBER($G24),ROUND($K24*$G24,2),ROUND($K24*$F24,2)),IF(ISNUMBER($G24),ROUND($I24*$G24,2),ROUND($I24*$F24,2)))</f>
        <v>0</v>
      </c>
      <c r="N24" s="29"/>
    </row>
    <row r="25" spans="1:14" ht="22.5" customHeight="1" x14ac:dyDescent="0.15">
      <c r="A25" s="33" t="s">
        <v>37</v>
      </c>
      <c r="B25" s="34"/>
      <c r="C25" s="35" t="s">
        <v>38</v>
      </c>
      <c r="D25" s="36" t="s">
        <v>36</v>
      </c>
      <c r="E25" s="46"/>
      <c r="F25" s="47">
        <v>0</v>
      </c>
      <c r="G25" s="48"/>
      <c r="H25" s="40">
        <v>2</v>
      </c>
      <c r="I25" s="41"/>
      <c r="J25" s="42"/>
      <c r="K25" s="41"/>
      <c r="L25" s="41"/>
      <c r="M25" s="43">
        <f t="shared" si="1"/>
        <v>0</v>
      </c>
      <c r="N25" s="29"/>
    </row>
    <row r="26" spans="1:14" ht="31.5" customHeight="1" x14ac:dyDescent="0.15">
      <c r="A26" s="86" t="s">
        <v>39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44">
        <f>SUM(M$24:M$25)</f>
        <v>0</v>
      </c>
      <c r="N26" s="45"/>
    </row>
    <row r="27" spans="1:14" ht="26.25" customHeight="1" x14ac:dyDescent="0.15">
      <c r="A27" s="30" t="s">
        <v>40</v>
      </c>
      <c r="B27" s="31"/>
      <c r="C27" s="32" t="s">
        <v>41</v>
      </c>
      <c r="D27" s="23"/>
      <c r="E27" s="24"/>
      <c r="F27" s="25"/>
      <c r="G27" s="26"/>
      <c r="H27" s="27"/>
      <c r="I27" s="24"/>
      <c r="J27" s="24"/>
      <c r="K27" s="24"/>
      <c r="L27" s="24"/>
      <c r="M27" s="28"/>
      <c r="N27" s="29"/>
    </row>
    <row r="28" spans="1:14" ht="22.5" customHeight="1" x14ac:dyDescent="0.15">
      <c r="A28" s="33" t="s">
        <v>42</v>
      </c>
      <c r="B28" s="34"/>
      <c r="C28" s="35" t="s">
        <v>43</v>
      </c>
      <c r="D28" s="36" t="s">
        <v>28</v>
      </c>
      <c r="E28" s="37"/>
      <c r="F28" s="38">
        <v>0</v>
      </c>
      <c r="G28" s="39"/>
      <c r="H28" s="40">
        <v>2</v>
      </c>
      <c r="I28" s="41"/>
      <c r="J28" s="42"/>
      <c r="K28" s="41"/>
      <c r="L28" s="41"/>
      <c r="M28" s="43">
        <f t="shared" ref="M28:M30" si="2">IF(ISNUMBER($K28),IF(ISNUMBER($G28),ROUND($K28*$G28,2),ROUND($K28*$F28,2)),IF(ISNUMBER($G28),ROUND($I28*$G28,2),ROUND($I28*$F28,2)))</f>
        <v>0</v>
      </c>
      <c r="N28" s="29"/>
    </row>
    <row r="29" spans="1:14" ht="22.5" customHeight="1" x14ac:dyDescent="0.15">
      <c r="A29" s="33" t="s">
        <v>44</v>
      </c>
      <c r="B29" s="34"/>
      <c r="C29" s="35" t="s">
        <v>45</v>
      </c>
      <c r="D29" s="36" t="s">
        <v>28</v>
      </c>
      <c r="E29" s="37"/>
      <c r="F29" s="38">
        <v>0</v>
      </c>
      <c r="G29" s="39"/>
      <c r="H29" s="40">
        <v>2</v>
      </c>
      <c r="I29" s="41"/>
      <c r="J29" s="42"/>
      <c r="K29" s="41"/>
      <c r="L29" s="41"/>
      <c r="M29" s="43">
        <f t="shared" si="2"/>
        <v>0</v>
      </c>
      <c r="N29" s="29"/>
    </row>
    <row r="30" spans="1:14" ht="22.5" customHeight="1" x14ac:dyDescent="0.15">
      <c r="A30" s="33" t="s">
        <v>46</v>
      </c>
      <c r="B30" s="34"/>
      <c r="C30" s="35" t="s">
        <v>47</v>
      </c>
      <c r="D30" s="36" t="s">
        <v>28</v>
      </c>
      <c r="E30" s="37"/>
      <c r="F30" s="38">
        <v>0</v>
      </c>
      <c r="G30" s="39"/>
      <c r="H30" s="40">
        <v>2</v>
      </c>
      <c r="I30" s="41"/>
      <c r="J30" s="42"/>
      <c r="K30" s="41"/>
      <c r="L30" s="41"/>
      <c r="M30" s="43">
        <f t="shared" si="2"/>
        <v>0</v>
      </c>
      <c r="N30" s="29"/>
    </row>
    <row r="31" spans="1:14" ht="31.5" customHeight="1" x14ac:dyDescent="0.15">
      <c r="A31" s="86" t="s">
        <v>48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44">
        <f>SUM(M$28:M$30)</f>
        <v>0</v>
      </c>
      <c r="N31" s="45"/>
    </row>
    <row r="32" spans="1:14" ht="26.25" customHeight="1" x14ac:dyDescent="0.15">
      <c r="A32" s="30" t="s">
        <v>49</v>
      </c>
      <c r="B32" s="31"/>
      <c r="C32" s="32" t="s">
        <v>50</v>
      </c>
      <c r="D32" s="23"/>
      <c r="E32" s="24"/>
      <c r="F32" s="25"/>
      <c r="G32" s="26"/>
      <c r="H32" s="27"/>
      <c r="I32" s="24"/>
      <c r="J32" s="24"/>
      <c r="K32" s="24"/>
      <c r="L32" s="24"/>
      <c r="M32" s="28"/>
      <c r="N32" s="29"/>
    </row>
    <row r="33" spans="1:14" ht="22.5" customHeight="1" x14ac:dyDescent="0.15">
      <c r="A33" s="33" t="s">
        <v>51</v>
      </c>
      <c r="B33" s="34"/>
      <c r="C33" s="35" t="s">
        <v>52</v>
      </c>
      <c r="D33" s="23"/>
      <c r="E33" s="24"/>
      <c r="F33" s="25"/>
      <c r="G33" s="26"/>
      <c r="H33" s="27"/>
      <c r="I33" s="24"/>
      <c r="J33" s="24"/>
      <c r="K33" s="24"/>
      <c r="L33" s="24"/>
      <c r="M33" s="28"/>
      <c r="N33" s="29"/>
    </row>
    <row r="34" spans="1:14" ht="29.25" customHeight="1" x14ac:dyDescent="0.15">
      <c r="A34" s="33" t="s">
        <v>53</v>
      </c>
      <c r="B34" s="34"/>
      <c r="C34" s="49" t="s">
        <v>54</v>
      </c>
      <c r="D34" s="36" t="s">
        <v>36</v>
      </c>
      <c r="E34" s="46"/>
      <c r="F34" s="47">
        <v>0</v>
      </c>
      <c r="G34" s="48"/>
      <c r="H34" s="40">
        <v>2</v>
      </c>
      <c r="I34" s="41"/>
      <c r="J34" s="42"/>
      <c r="K34" s="41"/>
      <c r="L34" s="41"/>
      <c r="M34" s="43">
        <f t="shared" ref="M34:M36" si="3">IF(ISNUMBER($K34),IF(ISNUMBER($G34),ROUND($K34*$G34,2),ROUND($K34*$F34,2)),IF(ISNUMBER($G34),ROUND($I34*$G34,2),ROUND($I34*$F34,2)))</f>
        <v>0</v>
      </c>
      <c r="N34" s="29"/>
    </row>
    <row r="35" spans="1:14" ht="29.25" customHeight="1" x14ac:dyDescent="0.15">
      <c r="A35" s="33" t="s">
        <v>55</v>
      </c>
      <c r="B35" s="34"/>
      <c r="C35" s="49" t="s">
        <v>56</v>
      </c>
      <c r="D35" s="36" t="s">
        <v>36</v>
      </c>
      <c r="E35" s="46"/>
      <c r="F35" s="47">
        <v>0</v>
      </c>
      <c r="G35" s="48"/>
      <c r="H35" s="40">
        <v>2</v>
      </c>
      <c r="I35" s="41"/>
      <c r="J35" s="42"/>
      <c r="K35" s="41"/>
      <c r="L35" s="41"/>
      <c r="M35" s="43">
        <f t="shared" si="3"/>
        <v>0</v>
      </c>
      <c r="N35" s="29"/>
    </row>
    <row r="36" spans="1:14" ht="29.25" customHeight="1" x14ac:dyDescent="0.15">
      <c r="A36" s="33" t="s">
        <v>57</v>
      </c>
      <c r="B36" s="34"/>
      <c r="C36" s="49" t="s">
        <v>58</v>
      </c>
      <c r="D36" s="36" t="s">
        <v>36</v>
      </c>
      <c r="E36" s="46"/>
      <c r="F36" s="47">
        <v>0</v>
      </c>
      <c r="G36" s="48"/>
      <c r="H36" s="40">
        <v>2</v>
      </c>
      <c r="I36" s="41"/>
      <c r="J36" s="42"/>
      <c r="K36" s="41"/>
      <c r="L36" s="41"/>
      <c r="M36" s="43">
        <f t="shared" si="3"/>
        <v>0</v>
      </c>
      <c r="N36" s="29"/>
    </row>
    <row r="37" spans="1:14" ht="22.5" customHeight="1" x14ac:dyDescent="0.15">
      <c r="A37" s="33" t="s">
        <v>59</v>
      </c>
      <c r="B37" s="34"/>
      <c r="C37" s="35" t="s">
        <v>60</v>
      </c>
      <c r="D37" s="23"/>
      <c r="E37" s="24"/>
      <c r="F37" s="25"/>
      <c r="G37" s="26"/>
      <c r="H37" s="27"/>
      <c r="I37" s="24"/>
      <c r="J37" s="24"/>
      <c r="K37" s="24"/>
      <c r="L37" s="24"/>
      <c r="M37" s="28"/>
      <c r="N37" s="29"/>
    </row>
    <row r="38" spans="1:14" ht="18.75" customHeight="1" x14ac:dyDescent="0.15">
      <c r="A38" s="33" t="s">
        <v>61</v>
      </c>
      <c r="B38" s="34"/>
      <c r="C38" s="49" t="s">
        <v>62</v>
      </c>
      <c r="D38" s="36" t="s">
        <v>36</v>
      </c>
      <c r="E38" s="46"/>
      <c r="F38" s="47">
        <v>0</v>
      </c>
      <c r="G38" s="48"/>
      <c r="H38" s="40">
        <v>2</v>
      </c>
      <c r="I38" s="41"/>
      <c r="J38" s="42"/>
      <c r="K38" s="41"/>
      <c r="L38" s="41"/>
      <c r="M38" s="43">
        <f>IF(ISNUMBER($K38),IF(ISNUMBER($G38),ROUND($K38*$G38,2),ROUND($K38*$F38,2)),IF(ISNUMBER($G38),ROUND($I38*$G38,2),ROUND($I38*$F38,2)))</f>
        <v>0</v>
      </c>
      <c r="N38" s="29"/>
    </row>
    <row r="39" spans="1:14" ht="31.5" customHeight="1" x14ac:dyDescent="0.15">
      <c r="A39" s="86" t="s">
        <v>63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44">
        <f>SUM(M$34:M$36)+M$38</f>
        <v>0</v>
      </c>
      <c r="N39" s="45"/>
    </row>
    <row r="40" spans="1:14" ht="26.25" customHeight="1" x14ac:dyDescent="0.15">
      <c r="A40" s="30" t="s">
        <v>64</v>
      </c>
      <c r="B40" s="31"/>
      <c r="C40" s="32" t="s">
        <v>65</v>
      </c>
      <c r="D40" s="23"/>
      <c r="E40" s="24"/>
      <c r="F40" s="25"/>
      <c r="G40" s="26"/>
      <c r="H40" s="27"/>
      <c r="I40" s="24"/>
      <c r="J40" s="24"/>
      <c r="K40" s="24"/>
      <c r="L40" s="24"/>
      <c r="M40" s="28"/>
      <c r="N40" s="29"/>
    </row>
    <row r="41" spans="1:14" ht="22.5" customHeight="1" x14ac:dyDescent="0.15">
      <c r="A41" s="33" t="s">
        <v>66</v>
      </c>
      <c r="B41" s="34"/>
      <c r="C41" s="35" t="s">
        <v>67</v>
      </c>
      <c r="D41" s="36" t="s">
        <v>68</v>
      </c>
      <c r="E41" s="46"/>
      <c r="F41" s="47">
        <v>0</v>
      </c>
      <c r="G41" s="48"/>
      <c r="H41" s="40">
        <v>2</v>
      </c>
      <c r="I41" s="41"/>
      <c r="J41" s="42"/>
      <c r="K41" s="41"/>
      <c r="L41" s="41"/>
      <c r="M41" s="43">
        <f t="shared" ref="M41:M44" si="4">IF(ISNUMBER($K41),IF(ISNUMBER($G41),ROUND($K41*$G41,2),ROUND($K41*$F41,2)),IF(ISNUMBER($G41),ROUND($I41*$G41,2),ROUND($I41*$F41,2)))</f>
        <v>0</v>
      </c>
      <c r="N41" s="29"/>
    </row>
    <row r="42" spans="1:14" ht="22.5" customHeight="1" x14ac:dyDescent="0.15">
      <c r="A42" s="33" t="s">
        <v>69</v>
      </c>
      <c r="B42" s="34"/>
      <c r="C42" s="35" t="s">
        <v>70</v>
      </c>
      <c r="D42" s="36" t="s">
        <v>71</v>
      </c>
      <c r="E42" s="37"/>
      <c r="F42" s="38">
        <v>0</v>
      </c>
      <c r="G42" s="39"/>
      <c r="H42" s="40">
        <v>2</v>
      </c>
      <c r="I42" s="41"/>
      <c r="J42" s="42"/>
      <c r="K42" s="41"/>
      <c r="L42" s="41"/>
      <c r="M42" s="43">
        <f t="shared" si="4"/>
        <v>0</v>
      </c>
      <c r="N42" s="29"/>
    </row>
    <row r="43" spans="1:14" ht="22.5" customHeight="1" x14ac:dyDescent="0.15">
      <c r="A43" s="33" t="s">
        <v>72</v>
      </c>
      <c r="B43" s="34"/>
      <c r="C43" s="35" t="s">
        <v>73</v>
      </c>
      <c r="D43" s="36" t="s">
        <v>68</v>
      </c>
      <c r="E43" s="46"/>
      <c r="F43" s="47">
        <v>0</v>
      </c>
      <c r="G43" s="48"/>
      <c r="H43" s="40">
        <v>2</v>
      </c>
      <c r="I43" s="41"/>
      <c r="J43" s="42"/>
      <c r="K43" s="41"/>
      <c r="L43" s="41"/>
      <c r="M43" s="43">
        <f t="shared" si="4"/>
        <v>0</v>
      </c>
      <c r="N43" s="29"/>
    </row>
    <row r="44" spans="1:14" ht="22.5" customHeight="1" x14ac:dyDescent="0.15">
      <c r="A44" s="33" t="s">
        <v>74</v>
      </c>
      <c r="B44" s="34"/>
      <c r="C44" s="35" t="s">
        <v>75</v>
      </c>
      <c r="D44" s="36" t="s">
        <v>71</v>
      </c>
      <c r="E44" s="37"/>
      <c r="F44" s="38">
        <v>0</v>
      </c>
      <c r="G44" s="39"/>
      <c r="H44" s="40">
        <v>2</v>
      </c>
      <c r="I44" s="41"/>
      <c r="J44" s="42"/>
      <c r="K44" s="41"/>
      <c r="L44" s="41"/>
      <c r="M44" s="43">
        <f t="shared" si="4"/>
        <v>0</v>
      </c>
      <c r="N44" s="29"/>
    </row>
    <row r="45" spans="1:14" ht="31.5" customHeight="1" x14ac:dyDescent="0.15">
      <c r="A45" s="86" t="s">
        <v>76</v>
      </c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7"/>
      <c r="M45" s="44">
        <f>SUM(M$41:M$44)</f>
        <v>0</v>
      </c>
      <c r="N45" s="45"/>
    </row>
    <row r="46" spans="1:14" ht="18.75" customHeight="1" x14ac:dyDescent="0.15">
      <c r="A46" s="88" t="s">
        <v>90</v>
      </c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50">
        <f>M$16+SUM(M$20:M$21)+SUM(M$24:M$25)+SUM(M$28:M$30)+SUM(M$34:M$36)+M$38+SUM(M$41:M$44)</f>
        <v>0</v>
      </c>
      <c r="N46" s="51"/>
    </row>
    <row r="47" spans="1:14" ht="18" customHeight="1" x14ac:dyDescent="0.15">
      <c r="A47" s="92" t="s">
        <v>77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52">
        <f>(SUMIF($H$13:$H$45,2,$M$13:$M$45))*0.2</f>
        <v>0</v>
      </c>
      <c r="N47" s="51"/>
    </row>
    <row r="48" spans="1:14" ht="19.5" customHeight="1" x14ac:dyDescent="0.15">
      <c r="A48" s="90" t="s">
        <v>91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53">
        <f>SUM(M$46:M$47)</f>
        <v>0</v>
      </c>
      <c r="N48" s="51"/>
    </row>
    <row r="51" spans="1:3" ht="15" customHeight="1" thickBot="1" x14ac:dyDescent="0.2"/>
    <row r="52" spans="1:3" ht="15" customHeight="1" x14ac:dyDescent="0.15">
      <c r="A52" s="57" t="s">
        <v>81</v>
      </c>
      <c r="C52" s="54" t="s">
        <v>82</v>
      </c>
    </row>
    <row r="53" spans="1:3" ht="15" customHeight="1" x14ac:dyDescent="0.15">
      <c r="A53" s="58"/>
      <c r="C53" s="55" t="s">
        <v>83</v>
      </c>
    </row>
    <row r="54" spans="1:3" ht="15" customHeight="1" x14ac:dyDescent="0.15">
      <c r="A54" s="58"/>
      <c r="C54" s="55" t="s">
        <v>84</v>
      </c>
    </row>
    <row r="55" spans="1:3" ht="15" customHeight="1" x14ac:dyDescent="0.15">
      <c r="A55" s="58"/>
      <c r="C55" s="55" t="s">
        <v>85</v>
      </c>
    </row>
    <row r="56" spans="1:3" ht="15" customHeight="1" x14ac:dyDescent="0.15">
      <c r="A56" s="58"/>
      <c r="C56" s="55" t="s">
        <v>86</v>
      </c>
    </row>
    <row r="57" spans="1:3" ht="15" customHeight="1" thickBot="1" x14ac:dyDescent="0.2">
      <c r="A57" s="59"/>
      <c r="C57" s="56" t="s">
        <v>87</v>
      </c>
    </row>
  </sheetData>
  <mergeCells count="20">
    <mergeCell ref="A7:M7"/>
    <mergeCell ref="A6:M6"/>
    <mergeCell ref="C4:I4"/>
    <mergeCell ref="A5:M5"/>
    <mergeCell ref="A1:M2"/>
    <mergeCell ref="C3:I3"/>
    <mergeCell ref="A52:A57"/>
    <mergeCell ref="A11:M11"/>
    <mergeCell ref="A10:M10"/>
    <mergeCell ref="A9:M9"/>
    <mergeCell ref="A8:M8"/>
    <mergeCell ref="A18:L18"/>
    <mergeCell ref="A46:L46"/>
    <mergeCell ref="A48:L48"/>
    <mergeCell ref="A47:L47"/>
    <mergeCell ref="A22:L22"/>
    <mergeCell ref="A26:L26"/>
    <mergeCell ref="A31:L31"/>
    <mergeCell ref="A39:L39"/>
    <mergeCell ref="A45:L45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:N10 A18:N45 A15:B15 D15:N15 A16:N16 A14:N14 B1:N1 A12:N13 B11:N11 A47:N47 B46:N46 B48:N48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12  REVETEMENTS DE SOLS</vt:lpstr>
      <vt:lpstr>'LOT 12  REVETEMENTS DE SOLS'!Impression_des_titres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2025-06-19T09:22:39Z</dcterms:modified>
</cp:coreProperties>
</file>